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alkjones\Documents\Wheat Plot Sheets\"/>
    </mc:Choice>
  </mc:AlternateContent>
  <xr:revisionPtr revIDLastSave="0" documentId="13_ncr:1_{17B37D76-7C4B-4875-B2E1-6DB322161621}" xr6:coauthVersionLast="36" xr6:coauthVersionMax="36" xr10:uidLastSave="{00000000-0000-0000-0000-000000000000}"/>
  <bookViews>
    <workbookView xWindow="480" yWindow="120" windowWidth="21120" windowHeight="9990" activeTab="1" xr2:uid="{00000000-000D-0000-FFFF-FFFF00000000}"/>
  </bookViews>
  <sheets>
    <sheet name="Interactive - Planting Rates" sheetId="1" r:id="rId1"/>
    <sheet name="Interactive - Plant Pop" sheetId="2" r:id="rId2"/>
  </sheets>
  <calcPr calcId="191029"/>
</workbook>
</file>

<file path=xl/calcChain.xml><?xml version="1.0" encoding="utf-8"?>
<calcChain xmlns="http://schemas.openxmlformats.org/spreadsheetml/2006/main">
  <c r="F12" i="1" l="1"/>
  <c r="G6" i="2" l="1"/>
  <c r="C13" i="2"/>
  <c r="G21" i="2"/>
  <c r="G20" i="2"/>
  <c r="G19" i="2"/>
  <c r="G18" i="2"/>
  <c r="G17" i="2"/>
  <c r="G16" i="2"/>
  <c r="G15" i="2"/>
  <c r="G14" i="2"/>
  <c r="G13" i="2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E12" i="1"/>
  <c r="D12" i="1"/>
  <c r="C12" i="1"/>
  <c r="G6" i="1"/>
  <c r="H13" i="2"/>
  <c r="J21" i="2" l="1"/>
  <c r="J19" i="2"/>
  <c r="I20" i="2"/>
  <c r="I21" i="2"/>
  <c r="J18" i="2"/>
  <c r="H19" i="2"/>
  <c r="E21" i="2"/>
  <c r="E19" i="2"/>
  <c r="E18" i="2"/>
  <c r="J15" i="2"/>
  <c r="I15" i="2"/>
  <c r="D20" i="2"/>
  <c r="D21" i="2"/>
  <c r="H15" i="2"/>
  <c r="C19" i="2"/>
  <c r="D19" i="2"/>
  <c r="I19" i="2"/>
  <c r="E20" i="2"/>
  <c r="J20" i="2"/>
  <c r="E13" i="2"/>
  <c r="J13" i="2"/>
  <c r="C16" i="2"/>
  <c r="H16" i="2"/>
  <c r="D18" i="2"/>
  <c r="I18" i="2"/>
  <c r="C20" i="2"/>
  <c r="H20" i="2"/>
  <c r="C18" i="2"/>
  <c r="H18" i="2"/>
  <c r="D13" i="2"/>
  <c r="I13" i="2"/>
  <c r="D17" i="2"/>
  <c r="I17" i="2"/>
  <c r="E14" i="2"/>
  <c r="J14" i="2"/>
  <c r="E16" i="2"/>
  <c r="J16" i="2"/>
  <c r="C17" i="2"/>
  <c r="H17" i="2"/>
  <c r="C14" i="2"/>
  <c r="H14" i="2"/>
  <c r="D16" i="2"/>
  <c r="I16" i="2"/>
  <c r="D15" i="2"/>
  <c r="D14" i="2"/>
  <c r="I14" i="2"/>
  <c r="E15" i="2"/>
  <c r="E17" i="2"/>
  <c r="J17" i="2"/>
  <c r="C15" i="2"/>
  <c r="C21" i="2"/>
  <c r="H21" i="2"/>
</calcChain>
</file>

<file path=xl/sharedStrings.xml><?xml version="1.0" encoding="utf-8"?>
<sst xmlns="http://schemas.openxmlformats.org/spreadsheetml/2006/main" count="34" uniqueCount="29">
  <si>
    <t>Enter your information to calculate seeds per acre:</t>
  </si>
  <si>
    <t>Your Seeds per Pound</t>
  </si>
  <si>
    <t>Your Desired Pounds per Acre</t>
  </si>
  <si>
    <t>Calculated Seeds per Acre</t>
  </si>
  <si>
    <t>Seeds per Pound</t>
  </si>
  <si>
    <t>Pounds per Acre</t>
  </si>
  <si>
    <t>Seeds per Acre</t>
  </si>
  <si>
    <t>K-State Recommended Seeding Rate:</t>
  </si>
  <si>
    <t>Dryland</t>
  </si>
  <si>
    <t xml:space="preserve">Irrigation            </t>
  </si>
  <si>
    <t>Created by: Jeanne Falk Jones, K-State Agronomist</t>
  </si>
  <si>
    <t>Seeding Rates</t>
  </si>
  <si>
    <t>80% germination and emergence</t>
  </si>
  <si>
    <t>Seeds/Foot of Row</t>
  </si>
  <si>
    <t>Plants/Foot of Row</t>
  </si>
  <si>
    <t>Row Width (in)</t>
  </si>
  <si>
    <t>Your Seeds/Plants per Foot of Row</t>
  </si>
  <si>
    <t>Your Row Spacing (inches)</t>
  </si>
  <si>
    <t>Population (plants or seeds/acre)</t>
  </si>
  <si>
    <t>Enter your information about plants and row spacing to calculate seeds per acre:</t>
  </si>
  <si>
    <t>K-State Wheat Seeding Worksheet - Calculating the Plant Population in Your Field</t>
  </si>
  <si>
    <t>K-State Wheat Seeding Worksheet - Calculating Planting Rates/Populations (Seeds Per Acre)</t>
  </si>
  <si>
    <t>K-State Recommended Planting Dates: September 10-30 for northwest Kansas</t>
  </si>
  <si>
    <t>750,000 to 900,000 seeds/ac</t>
  </si>
  <si>
    <t>1,125,111 to 1,350,000 seeds/ac</t>
  </si>
  <si>
    <t>Seeding rates should increase with planting after</t>
  </si>
  <si>
    <t xml:space="preserve">Oct 1 (10-15 lb per week or 150,000-225,000 seeds </t>
  </si>
  <si>
    <t>per week) or in adverse conditions</t>
  </si>
  <si>
    <t>1,125,000 to 1,350,000 seeds/ac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</si>
</sst>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164" fontId="3" fillId="2" borderId="21" xfId="1" applyNumberFormat="1" applyFont="1" applyFill="1" applyBorder="1" applyAlignment="1">
      <alignment horizontal="center"/>
    </xf>
    <xf numFmtId="164" fontId="3" fillId="3" borderId="20" xfId="1" applyNumberFormat="1" applyFont="1" applyFill="1" applyBorder="1" applyAlignment="1">
      <alignment horizontal="center"/>
    </xf>
    <xf numFmtId="164" fontId="3" fillId="3" borderId="21" xfId="1" applyNumberFormat="1" applyFont="1" applyFill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164" fontId="3" fillId="4" borderId="21" xfId="1" applyNumberFormat="1" applyFont="1" applyFill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0" fontId="3" fillId="0" borderId="0" xfId="0" applyNumberFormat="1" applyFont="1"/>
    <xf numFmtId="166" fontId="3" fillId="0" borderId="0" xfId="2" applyNumberFormat="1" applyFont="1"/>
    <xf numFmtId="0" fontId="2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2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1</xdr:row>
      <xdr:rowOff>38100</xdr:rowOff>
    </xdr:from>
    <xdr:to>
      <xdr:col>8</xdr:col>
      <xdr:colOff>1066800</xdr:colOff>
      <xdr:row>4</xdr:row>
      <xdr:rowOff>156210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8125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</xdr:row>
      <xdr:rowOff>28575</xdr:rowOff>
    </xdr:from>
    <xdr:to>
      <xdr:col>9</xdr:col>
      <xdr:colOff>981075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22860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"/>
  <sheetViews>
    <sheetView workbookViewId="0">
      <selection activeCell="B7" sqref="B7"/>
    </sheetView>
  </sheetViews>
  <sheetFormatPr defaultRowHeight="15.75" x14ac:dyDescent="0.25"/>
  <cols>
    <col min="1" max="1" width="9.140625" style="3"/>
    <col min="2" max="9" width="16.5703125" style="2" customWidth="1"/>
    <col min="10" max="10" width="16.5703125" style="25" customWidth="1"/>
    <col min="11" max="16384" width="9.140625" style="3"/>
  </cols>
  <sheetData>
    <row r="2" spans="2:10" x14ac:dyDescent="0.25">
      <c r="B2" s="1" t="s">
        <v>21</v>
      </c>
    </row>
    <row r="3" spans="2:10" x14ac:dyDescent="0.25">
      <c r="B3" s="1"/>
    </row>
    <row r="4" spans="2:10" x14ac:dyDescent="0.25">
      <c r="B4" s="4" t="s">
        <v>0</v>
      </c>
    </row>
    <row r="5" spans="2:10" ht="16.5" thickBot="1" x14ac:dyDescent="0.3">
      <c r="C5" s="2" t="s">
        <v>1</v>
      </c>
      <c r="E5" s="2" t="s">
        <v>2</v>
      </c>
      <c r="G5" s="2" t="s">
        <v>3</v>
      </c>
    </row>
    <row r="6" spans="2:10" ht="16.5" thickBot="1" x14ac:dyDescent="0.3">
      <c r="C6" s="5">
        <v>12000</v>
      </c>
      <c r="E6" s="5">
        <v>15</v>
      </c>
      <c r="G6" s="61">
        <f>$C$6*$E$6</f>
        <v>180000</v>
      </c>
    </row>
    <row r="7" spans="2:10" x14ac:dyDescent="0.25">
      <c r="C7" s="6"/>
      <c r="E7" s="6"/>
      <c r="G7" s="6"/>
    </row>
    <row r="8" spans="2:10" ht="16.5" thickBot="1" x14ac:dyDescent="0.3">
      <c r="C8" s="6"/>
      <c r="E8" s="6"/>
    </row>
    <row r="9" spans="2:10" x14ac:dyDescent="0.25">
      <c r="B9" s="7"/>
      <c r="C9" s="81" t="s">
        <v>4</v>
      </c>
      <c r="D9" s="81"/>
      <c r="E9" s="81"/>
      <c r="F9" s="81"/>
      <c r="G9" s="81"/>
      <c r="H9" s="81"/>
      <c r="I9" s="82"/>
      <c r="J9" s="74"/>
    </row>
    <row r="10" spans="2:10" x14ac:dyDescent="0.25">
      <c r="B10" s="8"/>
      <c r="C10" s="9">
        <v>12000</v>
      </c>
      <c r="D10" s="9">
        <v>13000</v>
      </c>
      <c r="E10" s="9">
        <v>14000</v>
      </c>
      <c r="F10" s="9">
        <v>15000</v>
      </c>
      <c r="G10" s="9">
        <v>16000</v>
      </c>
      <c r="H10" s="9">
        <v>17000</v>
      </c>
      <c r="I10" s="10">
        <v>18000</v>
      </c>
      <c r="J10" s="75"/>
    </row>
    <row r="11" spans="2:10" x14ac:dyDescent="0.25">
      <c r="B11" s="11" t="s">
        <v>5</v>
      </c>
      <c r="C11" s="83" t="s">
        <v>6</v>
      </c>
      <c r="D11" s="84"/>
      <c r="E11" s="84"/>
      <c r="F11" s="84"/>
      <c r="G11" s="84"/>
      <c r="H11" s="84"/>
      <c r="I11" s="85"/>
      <c r="J11" s="74"/>
    </row>
    <row r="12" spans="2:10" x14ac:dyDescent="0.25">
      <c r="B12" s="12">
        <v>40</v>
      </c>
      <c r="C12" s="9">
        <f t="shared" ref="C12:C28" si="0">$C$10*B12</f>
        <v>480000</v>
      </c>
      <c r="D12" s="9">
        <f t="shared" ref="D12:D28" si="1">$D$10*B12</f>
        <v>520000</v>
      </c>
      <c r="E12" s="9">
        <f t="shared" ref="E12:E28" si="2">$E$10*B12</f>
        <v>560000</v>
      </c>
      <c r="F12" s="75">
        <f>$F$10*B12</f>
        <v>600000</v>
      </c>
      <c r="G12" s="75">
        <f t="shared" ref="G12:G28" si="3">$G$10*B12</f>
        <v>640000</v>
      </c>
      <c r="H12" s="75">
        <f t="shared" ref="H12:H28" si="4">$H$10*B12</f>
        <v>680000</v>
      </c>
      <c r="I12" s="80">
        <f t="shared" ref="I12:I28" si="5">$I$10*B12</f>
        <v>720000</v>
      </c>
      <c r="J12" s="75"/>
    </row>
    <row r="13" spans="2:10" x14ac:dyDescent="0.25">
      <c r="B13" s="63">
        <v>45</v>
      </c>
      <c r="C13" s="64">
        <f t="shared" si="0"/>
        <v>540000</v>
      </c>
      <c r="D13" s="64">
        <f t="shared" si="1"/>
        <v>585000</v>
      </c>
      <c r="E13" s="79">
        <f t="shared" si="2"/>
        <v>630000</v>
      </c>
      <c r="F13" s="79">
        <f t="shared" ref="F13:F28" si="6">$F$10*B13</f>
        <v>675000</v>
      </c>
      <c r="G13" s="79">
        <f t="shared" si="3"/>
        <v>720000</v>
      </c>
      <c r="H13" s="65">
        <f t="shared" si="4"/>
        <v>765000</v>
      </c>
      <c r="I13" s="66">
        <f t="shared" si="5"/>
        <v>810000</v>
      </c>
      <c r="J13" s="75"/>
    </row>
    <row r="14" spans="2:10" x14ac:dyDescent="0.25">
      <c r="B14" s="12">
        <v>50</v>
      </c>
      <c r="C14" s="75">
        <f t="shared" si="0"/>
        <v>600000</v>
      </c>
      <c r="D14" s="75">
        <f t="shared" si="1"/>
        <v>650000</v>
      </c>
      <c r="E14" s="75">
        <f t="shared" si="2"/>
        <v>700000</v>
      </c>
      <c r="F14" s="13">
        <f t="shared" si="6"/>
        <v>750000</v>
      </c>
      <c r="G14" s="13">
        <f t="shared" si="3"/>
        <v>800000</v>
      </c>
      <c r="H14" s="13">
        <f t="shared" si="4"/>
        <v>850000</v>
      </c>
      <c r="I14" s="14">
        <f t="shared" si="5"/>
        <v>900000</v>
      </c>
      <c r="J14" s="75"/>
    </row>
    <row r="15" spans="2:10" x14ac:dyDescent="0.25">
      <c r="B15" s="63">
        <v>55</v>
      </c>
      <c r="C15" s="79">
        <f t="shared" si="0"/>
        <v>660000</v>
      </c>
      <c r="D15" s="79">
        <f t="shared" si="1"/>
        <v>715000</v>
      </c>
      <c r="E15" s="65">
        <f t="shared" si="2"/>
        <v>770000</v>
      </c>
      <c r="F15" s="65">
        <f t="shared" si="6"/>
        <v>825000</v>
      </c>
      <c r="G15" s="65">
        <f t="shared" si="3"/>
        <v>880000</v>
      </c>
      <c r="H15" s="67">
        <f t="shared" si="4"/>
        <v>935000</v>
      </c>
      <c r="I15" s="68">
        <f t="shared" si="5"/>
        <v>990000</v>
      </c>
      <c r="J15" s="75"/>
    </row>
    <row r="16" spans="2:10" x14ac:dyDescent="0.25">
      <c r="B16" s="12">
        <v>60</v>
      </c>
      <c r="C16" s="75">
        <f t="shared" si="0"/>
        <v>720000</v>
      </c>
      <c r="D16" s="13">
        <f t="shared" si="1"/>
        <v>780000</v>
      </c>
      <c r="E16" s="13">
        <f t="shared" si="2"/>
        <v>840000</v>
      </c>
      <c r="F16" s="13">
        <f t="shared" si="6"/>
        <v>900000</v>
      </c>
      <c r="G16" s="15">
        <f t="shared" si="3"/>
        <v>960000</v>
      </c>
      <c r="H16" s="16">
        <f t="shared" si="4"/>
        <v>1020000</v>
      </c>
      <c r="I16" s="17">
        <f t="shared" si="5"/>
        <v>1080000</v>
      </c>
      <c r="J16" s="75"/>
    </row>
    <row r="17" spans="2:12" x14ac:dyDescent="0.25">
      <c r="B17" s="63">
        <v>65</v>
      </c>
      <c r="C17" s="65">
        <f t="shared" si="0"/>
        <v>780000</v>
      </c>
      <c r="D17" s="65">
        <f t="shared" si="1"/>
        <v>845000</v>
      </c>
      <c r="E17" s="67">
        <f t="shared" si="2"/>
        <v>910000</v>
      </c>
      <c r="F17" s="67">
        <f t="shared" si="6"/>
        <v>975000</v>
      </c>
      <c r="G17" s="69">
        <f t="shared" si="3"/>
        <v>1040000</v>
      </c>
      <c r="H17" s="69">
        <f t="shared" si="4"/>
        <v>1105000</v>
      </c>
      <c r="I17" s="70">
        <f t="shared" si="5"/>
        <v>1170000</v>
      </c>
      <c r="J17" s="75"/>
    </row>
    <row r="18" spans="2:12" x14ac:dyDescent="0.25">
      <c r="B18" s="12">
        <v>70</v>
      </c>
      <c r="C18" s="13">
        <f t="shared" si="0"/>
        <v>840000</v>
      </c>
      <c r="D18" s="15">
        <f t="shared" si="1"/>
        <v>910000</v>
      </c>
      <c r="E18" s="15">
        <f t="shared" si="2"/>
        <v>980000</v>
      </c>
      <c r="F18" s="16">
        <f t="shared" si="6"/>
        <v>1050000</v>
      </c>
      <c r="G18" s="16">
        <f t="shared" si="3"/>
        <v>1120000</v>
      </c>
      <c r="H18" s="16">
        <f t="shared" si="4"/>
        <v>1190000</v>
      </c>
      <c r="I18" s="17">
        <f t="shared" si="5"/>
        <v>1260000</v>
      </c>
      <c r="J18" s="75"/>
      <c r="K18" s="73"/>
      <c r="L18" s="72"/>
    </row>
    <row r="19" spans="2:12" x14ac:dyDescent="0.25">
      <c r="B19" s="63">
        <v>75</v>
      </c>
      <c r="C19" s="65">
        <f t="shared" si="0"/>
        <v>900000</v>
      </c>
      <c r="D19" s="67">
        <f t="shared" si="1"/>
        <v>975000</v>
      </c>
      <c r="E19" s="69">
        <f t="shared" si="2"/>
        <v>1050000</v>
      </c>
      <c r="F19" s="69">
        <f t="shared" si="6"/>
        <v>1125000</v>
      </c>
      <c r="G19" s="69">
        <f t="shared" si="3"/>
        <v>1200000</v>
      </c>
      <c r="H19" s="69">
        <f t="shared" si="4"/>
        <v>1275000</v>
      </c>
      <c r="I19" s="70">
        <f t="shared" si="5"/>
        <v>1350000</v>
      </c>
      <c r="J19" s="75"/>
    </row>
    <row r="20" spans="2:12" x14ac:dyDescent="0.25">
      <c r="B20" s="12">
        <v>80</v>
      </c>
      <c r="C20" s="15">
        <f t="shared" si="0"/>
        <v>960000</v>
      </c>
      <c r="D20" s="16">
        <f t="shared" si="1"/>
        <v>1040000</v>
      </c>
      <c r="E20" s="16">
        <f t="shared" si="2"/>
        <v>1120000</v>
      </c>
      <c r="F20" s="16">
        <f t="shared" si="6"/>
        <v>1200000</v>
      </c>
      <c r="G20" s="16">
        <f t="shared" si="3"/>
        <v>1280000</v>
      </c>
      <c r="H20" s="9">
        <f t="shared" si="4"/>
        <v>1360000</v>
      </c>
      <c r="I20" s="10">
        <f t="shared" si="5"/>
        <v>1440000</v>
      </c>
      <c r="J20" s="75"/>
      <c r="K20" s="73"/>
      <c r="L20" s="72"/>
    </row>
    <row r="21" spans="2:12" x14ac:dyDescent="0.25">
      <c r="B21" s="63">
        <v>85</v>
      </c>
      <c r="C21" s="69">
        <f t="shared" si="0"/>
        <v>1020000</v>
      </c>
      <c r="D21" s="69">
        <f t="shared" si="1"/>
        <v>1105000</v>
      </c>
      <c r="E21" s="69">
        <f t="shared" si="2"/>
        <v>1190000</v>
      </c>
      <c r="F21" s="69">
        <f t="shared" si="6"/>
        <v>1275000</v>
      </c>
      <c r="G21" s="64">
        <f t="shared" si="3"/>
        <v>1360000</v>
      </c>
      <c r="H21" s="64">
        <f t="shared" si="4"/>
        <v>1445000</v>
      </c>
      <c r="I21" s="71">
        <f t="shared" si="5"/>
        <v>1530000</v>
      </c>
      <c r="J21" s="75"/>
    </row>
    <row r="22" spans="2:12" x14ac:dyDescent="0.25">
      <c r="B22" s="12">
        <v>90</v>
      </c>
      <c r="C22" s="16">
        <f t="shared" si="0"/>
        <v>1080000</v>
      </c>
      <c r="D22" s="16">
        <f t="shared" si="1"/>
        <v>1170000</v>
      </c>
      <c r="E22" s="16">
        <f t="shared" si="2"/>
        <v>1260000</v>
      </c>
      <c r="F22" s="16">
        <f t="shared" si="6"/>
        <v>1350000</v>
      </c>
      <c r="G22" s="9">
        <f t="shared" si="3"/>
        <v>1440000</v>
      </c>
      <c r="H22" s="9">
        <f t="shared" si="4"/>
        <v>1530000</v>
      </c>
      <c r="I22" s="10">
        <f t="shared" si="5"/>
        <v>1620000</v>
      </c>
      <c r="J22" s="75"/>
      <c r="K22" s="73"/>
    </row>
    <row r="23" spans="2:12" x14ac:dyDescent="0.25">
      <c r="B23" s="63">
        <v>95</v>
      </c>
      <c r="C23" s="69">
        <f t="shared" si="0"/>
        <v>1140000</v>
      </c>
      <c r="D23" s="69">
        <f t="shared" si="1"/>
        <v>1235000</v>
      </c>
      <c r="E23" s="69">
        <f t="shared" si="2"/>
        <v>1330000</v>
      </c>
      <c r="F23" s="64">
        <f t="shared" si="6"/>
        <v>1425000</v>
      </c>
      <c r="G23" s="64">
        <f t="shared" si="3"/>
        <v>1520000</v>
      </c>
      <c r="H23" s="64">
        <f t="shared" si="4"/>
        <v>1615000</v>
      </c>
      <c r="I23" s="71">
        <f t="shared" si="5"/>
        <v>1710000</v>
      </c>
      <c r="J23" s="75"/>
    </row>
    <row r="24" spans="2:12" x14ac:dyDescent="0.25">
      <c r="B24" s="12">
        <v>100</v>
      </c>
      <c r="C24" s="16">
        <f t="shared" si="0"/>
        <v>1200000</v>
      </c>
      <c r="D24" s="16">
        <f t="shared" si="1"/>
        <v>1300000</v>
      </c>
      <c r="E24" s="9">
        <f t="shared" si="2"/>
        <v>1400000</v>
      </c>
      <c r="F24" s="9">
        <f t="shared" si="6"/>
        <v>1500000</v>
      </c>
      <c r="G24" s="9">
        <f t="shared" si="3"/>
        <v>1600000</v>
      </c>
      <c r="H24" s="9">
        <f t="shared" si="4"/>
        <v>1700000</v>
      </c>
      <c r="I24" s="10">
        <f t="shared" si="5"/>
        <v>1800000</v>
      </c>
      <c r="J24" s="75"/>
      <c r="K24" s="73"/>
    </row>
    <row r="25" spans="2:12" x14ac:dyDescent="0.25">
      <c r="B25" s="63">
        <v>105</v>
      </c>
      <c r="C25" s="69">
        <f t="shared" si="0"/>
        <v>1260000</v>
      </c>
      <c r="D25" s="64">
        <f t="shared" si="1"/>
        <v>1365000</v>
      </c>
      <c r="E25" s="64">
        <f t="shared" si="2"/>
        <v>1470000</v>
      </c>
      <c r="F25" s="64">
        <f t="shared" si="6"/>
        <v>1575000</v>
      </c>
      <c r="G25" s="64">
        <f t="shared" si="3"/>
        <v>1680000</v>
      </c>
      <c r="H25" s="64">
        <f t="shared" si="4"/>
        <v>1785000</v>
      </c>
      <c r="I25" s="71">
        <f t="shared" si="5"/>
        <v>1890000</v>
      </c>
      <c r="J25" s="75"/>
    </row>
    <row r="26" spans="2:12" x14ac:dyDescent="0.25">
      <c r="B26" s="12">
        <v>110</v>
      </c>
      <c r="C26" s="16">
        <f t="shared" si="0"/>
        <v>1320000</v>
      </c>
      <c r="D26" s="9">
        <f t="shared" si="1"/>
        <v>1430000</v>
      </c>
      <c r="E26" s="9">
        <f t="shared" si="2"/>
        <v>1540000</v>
      </c>
      <c r="F26" s="9">
        <f t="shared" si="6"/>
        <v>1650000</v>
      </c>
      <c r="G26" s="9">
        <f t="shared" si="3"/>
        <v>1760000</v>
      </c>
      <c r="H26" s="9">
        <f t="shared" si="4"/>
        <v>1870000</v>
      </c>
      <c r="I26" s="10">
        <f t="shared" si="5"/>
        <v>1980000</v>
      </c>
      <c r="J26" s="75"/>
    </row>
    <row r="27" spans="2:12" x14ac:dyDescent="0.25">
      <c r="B27" s="63">
        <v>115</v>
      </c>
      <c r="C27" s="64">
        <f t="shared" si="0"/>
        <v>1380000</v>
      </c>
      <c r="D27" s="64">
        <f t="shared" si="1"/>
        <v>1495000</v>
      </c>
      <c r="E27" s="64">
        <f t="shared" si="2"/>
        <v>1610000</v>
      </c>
      <c r="F27" s="64">
        <f t="shared" si="6"/>
        <v>1725000</v>
      </c>
      <c r="G27" s="64">
        <f t="shared" si="3"/>
        <v>1840000</v>
      </c>
      <c r="H27" s="64">
        <f t="shared" si="4"/>
        <v>1955000</v>
      </c>
      <c r="I27" s="71">
        <f t="shared" si="5"/>
        <v>2070000</v>
      </c>
      <c r="J27" s="75"/>
    </row>
    <row r="28" spans="2:12" ht="16.5" thickBot="1" x14ac:dyDescent="0.3">
      <c r="B28" s="18">
        <v>120</v>
      </c>
      <c r="C28" s="19">
        <f t="shared" si="0"/>
        <v>1440000</v>
      </c>
      <c r="D28" s="19">
        <f t="shared" si="1"/>
        <v>1560000</v>
      </c>
      <c r="E28" s="19">
        <f t="shared" si="2"/>
        <v>1680000</v>
      </c>
      <c r="F28" s="19">
        <f t="shared" si="6"/>
        <v>1800000</v>
      </c>
      <c r="G28" s="19">
        <f t="shared" si="3"/>
        <v>1920000</v>
      </c>
      <c r="H28" s="19">
        <f t="shared" si="4"/>
        <v>2040000</v>
      </c>
      <c r="I28" s="20">
        <f t="shared" si="5"/>
        <v>2160000</v>
      </c>
      <c r="J28" s="75"/>
    </row>
    <row r="29" spans="2:12" x14ac:dyDescent="0.25">
      <c r="B29" s="26"/>
      <c r="C29" s="9"/>
      <c r="D29" s="9"/>
      <c r="E29" s="9"/>
      <c r="F29" s="9"/>
      <c r="G29" s="9"/>
      <c r="H29" s="9"/>
      <c r="I29" s="9"/>
      <c r="J29" s="75"/>
    </row>
    <row r="30" spans="2:12" x14ac:dyDescent="0.25">
      <c r="B30" s="4" t="s">
        <v>22</v>
      </c>
      <c r="G30" s="4" t="s">
        <v>25</v>
      </c>
      <c r="J30" s="76"/>
    </row>
    <row r="31" spans="2:12" x14ac:dyDescent="0.25">
      <c r="B31" s="3" t="s">
        <v>7</v>
      </c>
      <c r="G31" s="4" t="s">
        <v>26</v>
      </c>
    </row>
    <row r="32" spans="2:12" x14ac:dyDescent="0.25">
      <c r="B32" s="4" t="s">
        <v>8</v>
      </c>
      <c r="C32" s="21" t="s">
        <v>23</v>
      </c>
      <c r="D32" s="22"/>
      <c r="E32" s="78"/>
      <c r="G32" s="4" t="s">
        <v>27</v>
      </c>
    </row>
    <row r="33" spans="2:8" x14ac:dyDescent="0.25">
      <c r="B33" s="4" t="s">
        <v>9</v>
      </c>
      <c r="C33" s="23" t="s">
        <v>28</v>
      </c>
      <c r="D33" s="24"/>
      <c r="E33" s="78"/>
      <c r="G33" s="4"/>
      <c r="H33" s="77" t="s">
        <v>10</v>
      </c>
    </row>
  </sheetData>
  <sheetProtection selectLockedCells="1"/>
  <mergeCells count="2">
    <mergeCell ref="C9:I9"/>
    <mergeCell ref="C11:I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3"/>
  <sheetViews>
    <sheetView tabSelected="1" workbookViewId="0">
      <selection activeCell="D29" sqref="D29"/>
    </sheetView>
  </sheetViews>
  <sheetFormatPr defaultRowHeight="15.75" customHeight="1" x14ac:dyDescent="0.25"/>
  <cols>
    <col min="1" max="1" width="9.140625" style="3"/>
    <col min="2" max="10" width="15.28515625" style="3" customWidth="1"/>
    <col min="11" max="16384" width="9.140625" style="3"/>
  </cols>
  <sheetData>
    <row r="2" spans="2:10" ht="15.75" customHeight="1" x14ac:dyDescent="0.25">
      <c r="B2" s="1" t="s">
        <v>20</v>
      </c>
    </row>
    <row r="4" spans="2:10" ht="15.75" customHeight="1" x14ac:dyDescent="0.25">
      <c r="B4" s="4" t="s">
        <v>19</v>
      </c>
    </row>
    <row r="5" spans="2:10" ht="15.75" customHeight="1" thickBot="1" x14ac:dyDescent="0.3">
      <c r="C5" s="2" t="s">
        <v>16</v>
      </c>
      <c r="D5" s="2"/>
      <c r="E5" s="2" t="s">
        <v>17</v>
      </c>
      <c r="G5" s="2" t="s">
        <v>18</v>
      </c>
    </row>
    <row r="6" spans="2:10" ht="15.75" customHeight="1" thickBot="1" x14ac:dyDescent="0.3">
      <c r="C6" s="5">
        <v>16</v>
      </c>
      <c r="D6" s="2"/>
      <c r="E6" s="5">
        <v>10</v>
      </c>
      <c r="G6" s="62">
        <f>C6/(((E6/12)*(12/12))/43560)</f>
        <v>836352</v>
      </c>
    </row>
    <row r="8" spans="2:10" ht="15.75" customHeight="1" x14ac:dyDescent="0.25">
      <c r="B8" s="86" t="s">
        <v>11</v>
      </c>
      <c r="C8" s="86"/>
      <c r="D8" s="86"/>
      <c r="E8" s="86"/>
      <c r="F8" s="2"/>
      <c r="G8" s="86" t="s">
        <v>12</v>
      </c>
      <c r="H8" s="86"/>
      <c r="I8" s="86"/>
      <c r="J8" s="86"/>
    </row>
    <row r="9" spans="2:10" ht="15.75" customHeight="1" x14ac:dyDescent="0.25">
      <c r="B9" s="87" t="s">
        <v>13</v>
      </c>
      <c r="C9" s="87"/>
      <c r="D9" s="87"/>
      <c r="E9" s="87"/>
      <c r="F9" s="6"/>
      <c r="G9" s="87" t="s">
        <v>14</v>
      </c>
      <c r="H9" s="87"/>
      <c r="I9" s="87"/>
      <c r="J9" s="87"/>
    </row>
    <row r="10" spans="2:10" ht="15.75" customHeight="1" thickBot="1" x14ac:dyDescent="0.3">
      <c r="B10" s="6"/>
      <c r="C10" s="6"/>
      <c r="D10" s="6"/>
      <c r="E10" s="6"/>
      <c r="F10" s="6"/>
      <c r="G10" s="6"/>
      <c r="H10" s="6"/>
      <c r="I10" s="6"/>
      <c r="J10" s="6"/>
    </row>
    <row r="11" spans="2:10" ht="15.75" customHeight="1" x14ac:dyDescent="0.25">
      <c r="B11" s="7"/>
      <c r="C11" s="88" t="s">
        <v>15</v>
      </c>
      <c r="D11" s="88"/>
      <c r="E11" s="89"/>
      <c r="F11" s="6"/>
      <c r="G11" s="7"/>
      <c r="H11" s="88" t="s">
        <v>15</v>
      </c>
      <c r="I11" s="88"/>
      <c r="J11" s="89"/>
    </row>
    <row r="12" spans="2:10" ht="15.75" customHeight="1" thickBot="1" x14ac:dyDescent="0.3">
      <c r="B12" s="27"/>
      <c r="C12" s="28">
        <v>7.5</v>
      </c>
      <c r="D12" s="28">
        <v>10</v>
      </c>
      <c r="E12" s="29">
        <v>12</v>
      </c>
      <c r="F12" s="6"/>
      <c r="G12" s="30"/>
      <c r="H12" s="28">
        <v>7.5</v>
      </c>
      <c r="I12" s="28">
        <v>10</v>
      </c>
      <c r="J12" s="29">
        <v>12</v>
      </c>
    </row>
    <row r="13" spans="2:10" ht="15.75" customHeight="1" x14ac:dyDescent="0.25">
      <c r="B13" s="31">
        <v>600000</v>
      </c>
      <c r="C13" s="32">
        <f>(B13/43560)*($C$12/12)</f>
        <v>8.6088154269972446</v>
      </c>
      <c r="D13" s="32">
        <f t="shared" ref="D13:D21" ca="1" si="0">(B13/43560)*($D$15/12)</f>
        <v>11.478420569329661</v>
      </c>
      <c r="E13" s="33">
        <f t="shared" ref="E13:E21" ca="1" si="1">(B13/43560)*($E$15/12)</f>
        <v>13.774104683195592</v>
      </c>
      <c r="F13" s="34"/>
      <c r="G13" s="35">
        <f>B13*0.8</f>
        <v>480000</v>
      </c>
      <c r="H13" s="36">
        <f>C13*0.8</f>
        <v>6.887052341597796</v>
      </c>
      <c r="I13" s="36">
        <f ca="1">D13*0.8</f>
        <v>9.1827364554637292</v>
      </c>
      <c r="J13" s="37">
        <f ca="1">E13*0.8</f>
        <v>11.019283746556475</v>
      </c>
    </row>
    <row r="14" spans="2:10" ht="15.75" customHeight="1" x14ac:dyDescent="0.25">
      <c r="B14" s="38">
        <v>700000</v>
      </c>
      <c r="C14" s="39">
        <f t="shared" ref="C14:C21" ca="1" si="2">(B14/43560)*($C$15/12)</f>
        <v>10.043617998163452</v>
      </c>
      <c r="D14" s="39">
        <f t="shared" ca="1" si="0"/>
        <v>13.391490664217937</v>
      </c>
      <c r="E14" s="40">
        <f t="shared" ca="1" si="1"/>
        <v>16.069788797061523</v>
      </c>
      <c r="F14" s="34"/>
      <c r="G14" s="41">
        <f t="shared" ref="G14:J21" si="3">B14*0.8</f>
        <v>560000</v>
      </c>
      <c r="H14" s="42">
        <f t="shared" ca="1" si="3"/>
        <v>8.0348943985307617</v>
      </c>
      <c r="I14" s="42">
        <f t="shared" ca="1" si="3"/>
        <v>10.71319253137435</v>
      </c>
      <c r="J14" s="43">
        <f t="shared" ca="1" si="3"/>
        <v>12.855831037649219</v>
      </c>
    </row>
    <row r="15" spans="2:10" ht="15.75" customHeight="1" x14ac:dyDescent="0.25">
      <c r="B15" s="44">
        <v>800000</v>
      </c>
      <c r="C15" s="39">
        <f t="shared" ca="1" si="2"/>
        <v>11.478420569329659</v>
      </c>
      <c r="D15" s="45">
        <f t="shared" ca="1" si="0"/>
        <v>15.304560759106213</v>
      </c>
      <c r="E15" s="40">
        <f t="shared" ca="1" si="1"/>
        <v>18.365472910927455</v>
      </c>
      <c r="F15" s="34"/>
      <c r="G15" s="41">
        <f t="shared" si="3"/>
        <v>640000</v>
      </c>
      <c r="H15" s="42">
        <f t="shared" ca="1" si="3"/>
        <v>9.1827364554637274</v>
      </c>
      <c r="I15" s="42">
        <f t="shared" ca="1" si="3"/>
        <v>12.243648607284971</v>
      </c>
      <c r="J15" s="43">
        <f t="shared" ca="1" si="3"/>
        <v>14.692378328741965</v>
      </c>
    </row>
    <row r="16" spans="2:10" ht="15.75" customHeight="1" x14ac:dyDescent="0.25">
      <c r="B16" s="38">
        <v>900000</v>
      </c>
      <c r="C16" s="39">
        <f t="shared" ca="1" si="2"/>
        <v>12.91322314049587</v>
      </c>
      <c r="D16" s="45">
        <f t="shared" ca="1" si="0"/>
        <v>17.217630853994493</v>
      </c>
      <c r="E16" s="40">
        <f t="shared" ca="1" si="1"/>
        <v>20.66115702479339</v>
      </c>
      <c r="F16" s="34"/>
      <c r="G16" s="41">
        <f t="shared" si="3"/>
        <v>720000</v>
      </c>
      <c r="H16" s="42">
        <f t="shared" ca="1" si="3"/>
        <v>10.330578512396697</v>
      </c>
      <c r="I16" s="42">
        <f t="shared" ca="1" si="3"/>
        <v>13.774104683195596</v>
      </c>
      <c r="J16" s="43">
        <f t="shared" ca="1" si="3"/>
        <v>16.528925619834713</v>
      </c>
    </row>
    <row r="17" spans="2:10" ht="15.75" customHeight="1" x14ac:dyDescent="0.25">
      <c r="B17" s="46">
        <v>1000000</v>
      </c>
      <c r="C17" s="47">
        <f t="shared" ca="1" si="2"/>
        <v>14.348025711662075</v>
      </c>
      <c r="D17" s="48">
        <f t="shared" ca="1" si="0"/>
        <v>19.130700948882769</v>
      </c>
      <c r="E17" s="49">
        <f t="shared" ca="1" si="1"/>
        <v>22.956841138659321</v>
      </c>
      <c r="F17" s="50"/>
      <c r="G17" s="51">
        <f t="shared" si="3"/>
        <v>800000</v>
      </c>
      <c r="H17" s="52">
        <f t="shared" ca="1" si="3"/>
        <v>11.478420569329661</v>
      </c>
      <c r="I17" s="52">
        <f t="shared" ca="1" si="3"/>
        <v>15.304560759106216</v>
      </c>
      <c r="J17" s="53">
        <f t="shared" ca="1" si="3"/>
        <v>18.365472910927458</v>
      </c>
    </row>
    <row r="18" spans="2:10" ht="15.75" customHeight="1" x14ac:dyDescent="0.25">
      <c r="B18" s="54">
        <v>1100000</v>
      </c>
      <c r="C18" s="47">
        <f t="shared" ca="1" si="2"/>
        <v>15.782828282828284</v>
      </c>
      <c r="D18" s="48">
        <f t="shared" ca="1" si="0"/>
        <v>21.043771043771045</v>
      </c>
      <c r="E18" s="49">
        <f t="shared" ca="1" si="1"/>
        <v>25.252525252525253</v>
      </c>
      <c r="F18" s="50"/>
      <c r="G18" s="51">
        <f t="shared" si="3"/>
        <v>880000</v>
      </c>
      <c r="H18" s="52">
        <f t="shared" ca="1" si="3"/>
        <v>12.626262626262628</v>
      </c>
      <c r="I18" s="52">
        <f t="shared" ca="1" si="3"/>
        <v>16.835016835016837</v>
      </c>
      <c r="J18" s="53">
        <f t="shared" ca="1" si="3"/>
        <v>20.202020202020204</v>
      </c>
    </row>
    <row r="19" spans="2:10" ht="15.75" customHeight="1" x14ac:dyDescent="0.25">
      <c r="B19" s="46">
        <v>1200000</v>
      </c>
      <c r="C19" s="47">
        <f t="shared" ca="1" si="2"/>
        <v>17.217630853994489</v>
      </c>
      <c r="D19" s="48">
        <f t="shared" ca="1" si="0"/>
        <v>22.956841138659321</v>
      </c>
      <c r="E19" s="49">
        <f t="shared" ca="1" si="1"/>
        <v>27.548209366391184</v>
      </c>
      <c r="F19" s="50"/>
      <c r="G19" s="51">
        <f t="shared" si="3"/>
        <v>960000</v>
      </c>
      <c r="H19" s="52">
        <f t="shared" ca="1" si="3"/>
        <v>13.774104683195592</v>
      </c>
      <c r="I19" s="52">
        <f t="shared" ca="1" si="3"/>
        <v>18.365472910927458</v>
      </c>
      <c r="J19" s="53">
        <f t="shared" ca="1" si="3"/>
        <v>22.03856749311295</v>
      </c>
    </row>
    <row r="20" spans="2:10" ht="15.75" customHeight="1" x14ac:dyDescent="0.25">
      <c r="B20" s="46">
        <v>1300000</v>
      </c>
      <c r="C20" s="47">
        <f t="shared" ca="1" si="2"/>
        <v>18.652433425160698</v>
      </c>
      <c r="D20" s="47">
        <f t="shared" ca="1" si="0"/>
        <v>24.869911233547597</v>
      </c>
      <c r="E20" s="49">
        <f t="shared" ca="1" si="1"/>
        <v>29.843893480257115</v>
      </c>
      <c r="F20" s="50"/>
      <c r="G20" s="51">
        <f t="shared" si="3"/>
        <v>1040000</v>
      </c>
      <c r="H20" s="52">
        <f t="shared" ca="1" si="3"/>
        <v>14.921946740128559</v>
      </c>
      <c r="I20" s="52">
        <f t="shared" ca="1" si="3"/>
        <v>19.895928986838079</v>
      </c>
      <c r="J20" s="53">
        <f t="shared" ca="1" si="3"/>
        <v>23.875114784205692</v>
      </c>
    </row>
    <row r="21" spans="2:10" ht="15.75" customHeight="1" thickBot="1" x14ac:dyDescent="0.3">
      <c r="B21" s="55">
        <v>1400000</v>
      </c>
      <c r="C21" s="56">
        <f t="shared" ca="1" si="2"/>
        <v>20.087235996326903</v>
      </c>
      <c r="D21" s="56">
        <f t="shared" ca="1" si="0"/>
        <v>26.782981328435874</v>
      </c>
      <c r="E21" s="57">
        <f t="shared" ca="1" si="1"/>
        <v>32.139577594123047</v>
      </c>
      <c r="F21" s="50"/>
      <c r="G21" s="58">
        <f t="shared" si="3"/>
        <v>1120000</v>
      </c>
      <c r="H21" s="59">
        <f t="shared" ca="1" si="3"/>
        <v>16.069788797061523</v>
      </c>
      <c r="I21" s="59">
        <f t="shared" ca="1" si="3"/>
        <v>21.4263850627487</v>
      </c>
      <c r="J21" s="60">
        <f t="shared" ca="1" si="3"/>
        <v>25.711662075298438</v>
      </c>
    </row>
    <row r="22" spans="2:10" ht="15.75" customHeight="1" x14ac:dyDescent="0.25">
      <c r="G22" s="2"/>
    </row>
    <row r="23" spans="2:10" ht="15.75" customHeight="1" x14ac:dyDescent="0.25">
      <c r="B23" s="4" t="s">
        <v>8</v>
      </c>
      <c r="C23" s="78" t="s">
        <v>23</v>
      </c>
      <c r="D23" s="2"/>
      <c r="E23" s="2"/>
      <c r="G23" s="2"/>
    </row>
    <row r="24" spans="2:10" ht="15.75" customHeight="1" x14ac:dyDescent="0.25">
      <c r="B24" s="4" t="s">
        <v>9</v>
      </c>
      <c r="C24" s="78" t="s">
        <v>24</v>
      </c>
      <c r="D24" s="2"/>
      <c r="E24" s="2"/>
      <c r="G24" s="2"/>
      <c r="H24" s="4" t="s">
        <v>10</v>
      </c>
    </row>
    <row r="25" spans="2:10" ht="15.75" customHeight="1" x14ac:dyDescent="0.25">
      <c r="G25" s="2"/>
    </row>
    <row r="26" spans="2:10" ht="15.75" customHeight="1" x14ac:dyDescent="0.25">
      <c r="G26" s="2"/>
    </row>
    <row r="27" spans="2:10" ht="15.75" customHeight="1" x14ac:dyDescent="0.25">
      <c r="G27" s="2"/>
    </row>
    <row r="28" spans="2:10" ht="15.75" customHeight="1" x14ac:dyDescent="0.25">
      <c r="G28" s="2"/>
    </row>
    <row r="29" spans="2:10" ht="15.75" customHeight="1" x14ac:dyDescent="0.25">
      <c r="G29" s="2"/>
    </row>
    <row r="30" spans="2:10" ht="15.75" customHeight="1" x14ac:dyDescent="0.25">
      <c r="G30" s="2"/>
    </row>
    <row r="31" spans="2:10" ht="15.75" customHeight="1" x14ac:dyDescent="0.25">
      <c r="G31" s="2"/>
    </row>
    <row r="32" spans="2:10" ht="15.75" customHeight="1" x14ac:dyDescent="0.25">
      <c r="G32" s="2"/>
    </row>
    <row r="33" spans="7:7" ht="15.75" customHeight="1" x14ac:dyDescent="0.25">
      <c r="G33" s="2"/>
    </row>
  </sheetData>
  <mergeCells count="6">
    <mergeCell ref="B8:E8"/>
    <mergeCell ref="G8:J8"/>
    <mergeCell ref="B9:E9"/>
    <mergeCell ref="G9:J9"/>
    <mergeCell ref="C11:E11"/>
    <mergeCell ref="H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Interactive - Planting Rates</vt:lpstr>
      <vt:lpstr>Interactive - Plant Pop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Falk-Jones</dc:creator>
  <cp:lastModifiedBy>Jeanne Falk Jones</cp:lastModifiedBy>
  <dcterms:created xsi:type="dcterms:W3CDTF">2016-09-13T20:02:01Z</dcterms:created>
  <dcterms:modified xsi:type="dcterms:W3CDTF">2022-10-02T15:29:31Z</dcterms:modified>
</cp:coreProperties>
</file>